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yalaje1\Documents\Manuscripts\Thao\PKA Manuscript\eLife\Resubmission\Resubmission v2\"/>
    </mc:Choice>
  </mc:AlternateContent>
  <bookViews>
    <workbookView xWindow="0" yWindow="0" windowWidth="19200" windowHeight="647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2" i="1" l="1"/>
  <c r="H51" i="1"/>
  <c r="E52" i="1"/>
  <c r="E51" i="1"/>
  <c r="B52" i="1"/>
  <c r="B51" i="1"/>
  <c r="B39" i="1"/>
  <c r="B38" i="1"/>
  <c r="B26" i="1"/>
  <c r="B25" i="1"/>
  <c r="H39" i="1"/>
  <c r="H38" i="1"/>
  <c r="H26" i="1"/>
  <c r="H25" i="1"/>
  <c r="H13" i="1"/>
  <c r="H12" i="1"/>
  <c r="E39" i="1"/>
  <c r="E38" i="1"/>
  <c r="E26" i="1"/>
  <c r="E25" i="1"/>
  <c r="E13" i="1"/>
  <c r="E12" i="1"/>
  <c r="B13" i="1"/>
  <c r="B12" i="1"/>
</calcChain>
</file>

<file path=xl/sharedStrings.xml><?xml version="1.0" encoding="utf-8"?>
<sst xmlns="http://schemas.openxmlformats.org/spreadsheetml/2006/main" count="132" uniqueCount="40">
  <si>
    <t>Baseline Blood Glucose (mg/dL)</t>
  </si>
  <si>
    <t>MEAN</t>
  </si>
  <si>
    <t>SEM</t>
  </si>
  <si>
    <t>WT Saline</t>
  </si>
  <si>
    <t>WT #1</t>
  </si>
  <si>
    <t>WT #2</t>
  </si>
  <si>
    <t>WT #3</t>
  </si>
  <si>
    <t>WT #4</t>
  </si>
  <si>
    <t>WT #5</t>
  </si>
  <si>
    <t>WT #6</t>
  </si>
  <si>
    <t>WT #7</t>
  </si>
  <si>
    <t>WT #8</t>
  </si>
  <si>
    <t>WT #9</t>
  </si>
  <si>
    <t>WT #10</t>
  </si>
  <si>
    <t>WT #11</t>
  </si>
  <si>
    <t>WT #12</t>
  </si>
  <si>
    <t>WT #13</t>
  </si>
  <si>
    <t>WT Liraglutide</t>
  </si>
  <si>
    <t>BG (mg/dL)</t>
  </si>
  <si>
    <t>S791A Saline</t>
  </si>
  <si>
    <t>S791A #1</t>
  </si>
  <si>
    <t>S791A #2</t>
  </si>
  <si>
    <t>S791A #3</t>
  </si>
  <si>
    <t>S791A #4</t>
  </si>
  <si>
    <t>S791A #5</t>
  </si>
  <si>
    <t>S791A #6</t>
  </si>
  <si>
    <t>S791A #7</t>
  </si>
  <si>
    <t>S791A #8</t>
  </si>
  <si>
    <t>S791A Liraglutide</t>
  </si>
  <si>
    <t>S791A #9</t>
  </si>
  <si>
    <t>S791A #10</t>
  </si>
  <si>
    <t>S791A #11</t>
  </si>
  <si>
    <t>S791A #12</t>
  </si>
  <si>
    <t>S791A #13</t>
  </si>
  <si>
    <t>Post-treatment Blood Glucose (mg/dL)</t>
  </si>
  <si>
    <t>Post-treatment Plasma Insulin (ng/mL)</t>
  </si>
  <si>
    <t>Insulin (ng/mL)</t>
  </si>
  <si>
    <t>Fig. 3-fig. supp. 1A</t>
  </si>
  <si>
    <t>Fig. 3-fig. supp. 1B</t>
  </si>
  <si>
    <t>Fig. 3-fig. supp. 1C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</si>
</sst>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0" xfId="0" applyFill="1" applyBorder="1"/>
    <xf numFmtId="0" fontId="2" fillId="2" borderId="0" xfId="0" applyFont="1" applyFill="1"/>
    <xf numFmtId="1" fontId="0" fillId="0" borderId="2" xfId="0" applyNumberFormat="1" applyBorder="1"/>
    <xf numFmtId="1" fontId="0" fillId="0" borderId="0" xfId="0" applyNumberFormat="1"/>
    <xf numFmtId="0" fontId="0" fillId="0" borderId="0" xfId="0" applyFont="1"/>
    <xf numFmtId="2" fontId="0" fillId="0" borderId="2" xfId="0" applyNumberFormat="1" applyBorder="1"/>
    <xf numFmtId="2" fontId="0" fillId="0" borderId="0" xfId="0" applyNumberFormat="1"/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62"/>
  <sheetViews>
    <sheetView tabSelected="1" workbookViewId="0">
      <selection activeCell="D10" sqref="D10"/>
    </sheetView>
  </sheetViews>
  <sheetFormatPr defaultRowHeight="14.5" x14ac:dyDescent="0.35"/>
  <cols>
    <col min="1" max="1" width="27.36328125" bestFit="1" customWidth="1"/>
    <col min="2" max="2" width="10.1796875" bestFit="1" customWidth="1"/>
    <col min="4" max="4" width="27.36328125" bestFit="1" customWidth="1"/>
    <col min="5" max="5" width="10.1796875" bestFit="1" customWidth="1"/>
    <col min="7" max="7" width="27.36328125" bestFit="1" customWidth="1"/>
    <col min="8" max="8" width="13.453125" bestFit="1" customWidth="1"/>
    <col min="11" max="17" width="8.7265625" style="8"/>
  </cols>
  <sheetData>
    <row r="1" spans="1:32" x14ac:dyDescent="0.35">
      <c r="A1" s="5" t="s">
        <v>37</v>
      </c>
      <c r="B1" s="1"/>
      <c r="C1" s="1"/>
      <c r="D1" s="5" t="s">
        <v>38</v>
      </c>
      <c r="E1" s="1"/>
      <c r="F1" s="1"/>
      <c r="G1" s="5" t="s">
        <v>39</v>
      </c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x14ac:dyDescent="0.35">
      <c r="A2" t="s">
        <v>0</v>
      </c>
      <c r="D2" t="s">
        <v>34</v>
      </c>
      <c r="G2" t="s">
        <v>35</v>
      </c>
    </row>
    <row r="3" spans="1:32" x14ac:dyDescent="0.35">
      <c r="A3" s="2" t="s">
        <v>3</v>
      </c>
      <c r="B3" s="2" t="s">
        <v>18</v>
      </c>
      <c r="D3" s="2" t="s">
        <v>3</v>
      </c>
      <c r="E3" s="2" t="s">
        <v>18</v>
      </c>
      <c r="G3" s="2" t="s">
        <v>3</v>
      </c>
      <c r="H3" s="2" t="s">
        <v>36</v>
      </c>
    </row>
    <row r="4" spans="1:32" x14ac:dyDescent="0.35">
      <c r="A4" t="s">
        <v>4</v>
      </c>
      <c r="B4" s="1">
        <v>154</v>
      </c>
      <c r="D4" t="s">
        <v>4</v>
      </c>
      <c r="E4" s="1">
        <v>151</v>
      </c>
      <c r="G4" t="s">
        <v>4</v>
      </c>
      <c r="H4" s="11">
        <v>1.04</v>
      </c>
      <c r="K4" s="1"/>
      <c r="L4" s="1"/>
      <c r="M4" s="1"/>
      <c r="N4" s="1"/>
    </row>
    <row r="5" spans="1:32" x14ac:dyDescent="0.35">
      <c r="A5" t="s">
        <v>5</v>
      </c>
      <c r="B5" s="1">
        <v>160</v>
      </c>
      <c r="D5" t="s">
        <v>5</v>
      </c>
      <c r="E5" s="1">
        <v>166</v>
      </c>
      <c r="G5" t="s">
        <v>5</v>
      </c>
      <c r="H5" s="11">
        <v>1.4239999999999999</v>
      </c>
    </row>
    <row r="6" spans="1:32" x14ac:dyDescent="0.35">
      <c r="A6" t="s">
        <v>6</v>
      </c>
      <c r="B6" s="1">
        <v>133</v>
      </c>
      <c r="D6" t="s">
        <v>6</v>
      </c>
      <c r="E6" s="1">
        <v>167</v>
      </c>
      <c r="G6" t="s">
        <v>6</v>
      </c>
      <c r="H6" s="11">
        <v>0.92300000000000004</v>
      </c>
    </row>
    <row r="7" spans="1:32" x14ac:dyDescent="0.35">
      <c r="A7" t="s">
        <v>7</v>
      </c>
      <c r="B7" s="1">
        <v>130</v>
      </c>
      <c r="D7" t="s">
        <v>7</v>
      </c>
      <c r="E7" s="1">
        <v>129</v>
      </c>
      <c r="G7" t="s">
        <v>7</v>
      </c>
      <c r="H7" s="11">
        <v>1.3939999999999999</v>
      </c>
    </row>
    <row r="8" spans="1:32" x14ac:dyDescent="0.35">
      <c r="A8" t="s">
        <v>8</v>
      </c>
      <c r="B8" s="1">
        <v>131</v>
      </c>
      <c r="D8" t="s">
        <v>8</v>
      </c>
      <c r="E8" s="1">
        <v>136</v>
      </c>
      <c r="G8" t="s">
        <v>8</v>
      </c>
      <c r="H8" s="1"/>
    </row>
    <row r="12" spans="1:32" x14ac:dyDescent="0.35">
      <c r="A12" s="3" t="s">
        <v>1</v>
      </c>
      <c r="B12" s="6">
        <f>AVERAGE(B4:B11)</f>
        <v>141.6</v>
      </c>
      <c r="D12" s="3" t="s">
        <v>1</v>
      </c>
      <c r="E12" s="6">
        <f>AVERAGE(E4:E11)</f>
        <v>149.80000000000001</v>
      </c>
      <c r="G12" s="3" t="s">
        <v>1</v>
      </c>
      <c r="H12" s="9">
        <f>AVERAGE(H4:H11)</f>
        <v>1.1952499999999999</v>
      </c>
    </row>
    <row r="13" spans="1:32" x14ac:dyDescent="0.35">
      <c r="A13" t="s">
        <v>2</v>
      </c>
      <c r="B13" s="7">
        <f>STDEV(B4:B11)/SQRT(COUNT(B4:B11))</f>
        <v>6.3765194267719441</v>
      </c>
      <c r="D13" t="s">
        <v>2</v>
      </c>
      <c r="E13" s="7">
        <f>STDEV(E4:E11)/SQRT(COUNT(E4:E11))</f>
        <v>7.6902535718921614</v>
      </c>
      <c r="G13" t="s">
        <v>2</v>
      </c>
      <c r="H13" s="10">
        <f>STDEV(H4:H11)/SQRT(COUNT(H4:H11))</f>
        <v>0.12584737780343333</v>
      </c>
    </row>
    <row r="16" spans="1:32" x14ac:dyDescent="0.35">
      <c r="A16" s="2" t="s">
        <v>17</v>
      </c>
      <c r="B16" s="2" t="s">
        <v>18</v>
      </c>
      <c r="D16" s="2" t="s">
        <v>17</v>
      </c>
      <c r="E16" s="2" t="s">
        <v>18</v>
      </c>
      <c r="G16" s="2" t="s">
        <v>17</v>
      </c>
      <c r="H16" s="2" t="s">
        <v>36</v>
      </c>
    </row>
    <row r="17" spans="1:14" x14ac:dyDescent="0.35">
      <c r="A17" t="s">
        <v>9</v>
      </c>
      <c r="B17" s="1">
        <v>156</v>
      </c>
      <c r="D17" t="s">
        <v>9</v>
      </c>
      <c r="E17" s="1">
        <v>140</v>
      </c>
      <c r="G17" t="s">
        <v>9</v>
      </c>
      <c r="H17" s="11">
        <v>1.5580000000000001</v>
      </c>
      <c r="K17" s="1"/>
      <c r="L17" s="1"/>
      <c r="M17" s="1"/>
      <c r="N17" s="1"/>
    </row>
    <row r="18" spans="1:14" x14ac:dyDescent="0.35">
      <c r="A18" t="s">
        <v>10</v>
      </c>
      <c r="B18" s="1">
        <v>155</v>
      </c>
      <c r="D18" t="s">
        <v>10</v>
      </c>
      <c r="E18" s="1">
        <v>114</v>
      </c>
      <c r="G18" t="s">
        <v>10</v>
      </c>
      <c r="H18" s="11">
        <v>1.496</v>
      </c>
    </row>
    <row r="19" spans="1:14" x14ac:dyDescent="0.35">
      <c r="A19" t="s">
        <v>11</v>
      </c>
      <c r="B19" s="1">
        <v>100</v>
      </c>
      <c r="D19" t="s">
        <v>11</v>
      </c>
      <c r="E19" s="1">
        <v>109</v>
      </c>
      <c r="G19" t="s">
        <v>11</v>
      </c>
      <c r="H19" s="11">
        <v>0.59099999999999997</v>
      </c>
    </row>
    <row r="20" spans="1:14" x14ac:dyDescent="0.35">
      <c r="A20" t="s">
        <v>12</v>
      </c>
      <c r="B20" s="1">
        <v>145</v>
      </c>
      <c r="D20" t="s">
        <v>12</v>
      </c>
      <c r="E20" s="1">
        <v>120</v>
      </c>
      <c r="G20" t="s">
        <v>12</v>
      </c>
      <c r="H20" s="11">
        <v>0.83699999999999997</v>
      </c>
    </row>
    <row r="21" spans="1:14" x14ac:dyDescent="0.35">
      <c r="A21" t="s">
        <v>13</v>
      </c>
      <c r="B21" s="1">
        <v>137</v>
      </c>
      <c r="D21" t="s">
        <v>13</v>
      </c>
      <c r="E21" s="1">
        <v>120</v>
      </c>
      <c r="G21" t="s">
        <v>13</v>
      </c>
      <c r="H21" s="1"/>
    </row>
    <row r="22" spans="1:14" x14ac:dyDescent="0.35">
      <c r="A22" t="s">
        <v>14</v>
      </c>
      <c r="B22" s="1">
        <v>148</v>
      </c>
      <c r="D22" t="s">
        <v>14</v>
      </c>
      <c r="E22" s="1">
        <v>135</v>
      </c>
      <c r="G22" t="s">
        <v>14</v>
      </c>
      <c r="H22" s="1"/>
    </row>
    <row r="23" spans="1:14" x14ac:dyDescent="0.35">
      <c r="A23" t="s">
        <v>15</v>
      </c>
      <c r="B23" s="1">
        <v>164</v>
      </c>
      <c r="D23" t="s">
        <v>15</v>
      </c>
      <c r="E23" s="1">
        <v>143</v>
      </c>
      <c r="G23" t="s">
        <v>15</v>
      </c>
      <c r="H23" s="1"/>
    </row>
    <row r="24" spans="1:14" x14ac:dyDescent="0.35">
      <c r="A24" t="s">
        <v>16</v>
      </c>
      <c r="B24" s="1">
        <v>149</v>
      </c>
      <c r="D24" t="s">
        <v>16</v>
      </c>
      <c r="E24" s="1">
        <v>134</v>
      </c>
      <c r="G24" t="s">
        <v>16</v>
      </c>
      <c r="H24" s="1"/>
    </row>
    <row r="25" spans="1:14" x14ac:dyDescent="0.35">
      <c r="A25" s="3" t="s">
        <v>1</v>
      </c>
      <c r="B25" s="6">
        <f>AVERAGE(B17:B24)</f>
        <v>144.25</v>
      </c>
      <c r="D25" s="3" t="s">
        <v>1</v>
      </c>
      <c r="E25" s="6">
        <f>AVERAGE(E17:E24)</f>
        <v>126.875</v>
      </c>
      <c r="G25" s="3" t="s">
        <v>1</v>
      </c>
      <c r="H25" s="9">
        <f>AVERAGE(H17:H24)</f>
        <v>1.1205000000000001</v>
      </c>
    </row>
    <row r="26" spans="1:14" x14ac:dyDescent="0.35">
      <c r="A26" t="s">
        <v>2</v>
      </c>
      <c r="B26" s="7">
        <f>STDEV(B17:B24)/SQRT(COUNT(B17:B24))</f>
        <v>6.9327123119310237</v>
      </c>
      <c r="D26" t="s">
        <v>2</v>
      </c>
      <c r="E26" s="7">
        <f>STDEV(E17:E24)/SQRT(COUNT(E17:E24))</f>
        <v>4.4898198341199773</v>
      </c>
      <c r="G26" t="s">
        <v>2</v>
      </c>
      <c r="H26" s="10">
        <f>STDEV(H17:H24)/SQRT(COUNT(H17:H24))</f>
        <v>0.24033812986429473</v>
      </c>
    </row>
    <row r="28" spans="1:14" x14ac:dyDescent="0.35">
      <c r="B28" s="1"/>
      <c r="E28" s="1"/>
      <c r="H28" s="1"/>
    </row>
    <row r="29" spans="1:14" x14ac:dyDescent="0.35">
      <c r="A29" s="2" t="s">
        <v>19</v>
      </c>
      <c r="B29" s="2" t="s">
        <v>18</v>
      </c>
      <c r="D29" s="2" t="s">
        <v>19</v>
      </c>
      <c r="E29" s="2" t="s">
        <v>18</v>
      </c>
      <c r="G29" s="2" t="s">
        <v>19</v>
      </c>
      <c r="H29" s="2" t="s">
        <v>36</v>
      </c>
    </row>
    <row r="30" spans="1:14" x14ac:dyDescent="0.35">
      <c r="A30" s="4" t="s">
        <v>20</v>
      </c>
      <c r="B30" s="1">
        <v>147</v>
      </c>
      <c r="D30" s="4" t="s">
        <v>20</v>
      </c>
      <c r="E30" s="1">
        <v>162</v>
      </c>
      <c r="G30" s="4" t="s">
        <v>20</v>
      </c>
      <c r="H30" s="11">
        <v>1.587</v>
      </c>
      <c r="K30" s="1"/>
      <c r="L30" s="1"/>
      <c r="M30" s="1"/>
    </row>
    <row r="31" spans="1:14" x14ac:dyDescent="0.35">
      <c r="A31" s="4" t="s">
        <v>21</v>
      </c>
      <c r="B31" s="1">
        <v>160</v>
      </c>
      <c r="D31" s="4" t="s">
        <v>21</v>
      </c>
      <c r="E31" s="1">
        <v>171</v>
      </c>
      <c r="G31" s="4" t="s">
        <v>21</v>
      </c>
      <c r="H31" s="11">
        <v>0.93400000000000005</v>
      </c>
    </row>
    <row r="32" spans="1:14" x14ac:dyDescent="0.35">
      <c r="A32" s="4" t="s">
        <v>22</v>
      </c>
      <c r="B32" s="1">
        <v>161</v>
      </c>
      <c r="D32" s="4" t="s">
        <v>22</v>
      </c>
      <c r="E32" s="1">
        <v>151</v>
      </c>
      <c r="G32" s="4" t="s">
        <v>22</v>
      </c>
      <c r="H32" s="11">
        <v>0.68</v>
      </c>
    </row>
    <row r="33" spans="1:13" x14ac:dyDescent="0.35">
      <c r="A33" s="4" t="s">
        <v>23</v>
      </c>
      <c r="B33" s="1">
        <v>161</v>
      </c>
      <c r="D33" s="4" t="s">
        <v>23</v>
      </c>
      <c r="E33" s="1">
        <v>133</v>
      </c>
      <c r="G33" s="4" t="s">
        <v>23</v>
      </c>
      <c r="H33" s="1"/>
    </row>
    <row r="34" spans="1:13" x14ac:dyDescent="0.35">
      <c r="A34" s="4" t="s">
        <v>24</v>
      </c>
      <c r="B34" s="1">
        <v>123</v>
      </c>
      <c r="D34" s="4" t="s">
        <v>24</v>
      </c>
      <c r="E34" s="1">
        <v>147</v>
      </c>
      <c r="G34" s="4" t="s">
        <v>24</v>
      </c>
      <c r="H34" s="1"/>
    </row>
    <row r="35" spans="1:13" x14ac:dyDescent="0.35">
      <c r="A35" s="4" t="s">
        <v>25</v>
      </c>
      <c r="B35" s="1">
        <v>146</v>
      </c>
      <c r="D35" s="4" t="s">
        <v>25</v>
      </c>
      <c r="E35" s="1">
        <v>143</v>
      </c>
      <c r="G35" s="4" t="s">
        <v>25</v>
      </c>
      <c r="H35" s="1"/>
    </row>
    <row r="38" spans="1:13" x14ac:dyDescent="0.35">
      <c r="A38" s="3" t="s">
        <v>1</v>
      </c>
      <c r="B38" s="6">
        <f>AVERAGE(B30:B37)</f>
        <v>149.66666666666666</v>
      </c>
      <c r="D38" s="3" t="s">
        <v>1</v>
      </c>
      <c r="E38" s="6">
        <f>AVERAGE(E30:E37)</f>
        <v>151.16666666666666</v>
      </c>
      <c r="G38" s="3" t="s">
        <v>1</v>
      </c>
      <c r="H38" s="9">
        <f>AVERAGE(H30:H37)</f>
        <v>1.0669999999999999</v>
      </c>
    </row>
    <row r="39" spans="1:13" x14ac:dyDescent="0.35">
      <c r="A39" t="s">
        <v>2</v>
      </c>
      <c r="B39" s="7">
        <f>STDEV(B30:B37)/SQRT(COUNT(B30:B37))</f>
        <v>6.0424424789244888</v>
      </c>
      <c r="D39" t="s">
        <v>2</v>
      </c>
      <c r="E39" s="7">
        <f>STDEV(E30:E37)/SQRT(COUNT(E30:E37))</f>
        <v>5.5522768102624163</v>
      </c>
      <c r="G39" t="s">
        <v>2</v>
      </c>
      <c r="H39" s="10">
        <f>STDEV(H30:H37)/SQRT(COUNT(H30:H37))</f>
        <v>0.27014132104017963</v>
      </c>
    </row>
    <row r="42" spans="1:13" x14ac:dyDescent="0.35">
      <c r="A42" s="2" t="s">
        <v>28</v>
      </c>
      <c r="B42" s="2" t="s">
        <v>18</v>
      </c>
      <c r="D42" s="2" t="s">
        <v>28</v>
      </c>
      <c r="E42" s="2" t="s">
        <v>18</v>
      </c>
      <c r="G42" s="2" t="s">
        <v>28</v>
      </c>
      <c r="H42" s="2" t="s">
        <v>36</v>
      </c>
    </row>
    <row r="43" spans="1:13" x14ac:dyDescent="0.35">
      <c r="A43" s="4" t="s">
        <v>26</v>
      </c>
      <c r="B43" s="1">
        <v>142</v>
      </c>
      <c r="D43" s="4" t="s">
        <v>26</v>
      </c>
      <c r="E43" s="1">
        <v>140</v>
      </c>
      <c r="G43" s="4" t="s">
        <v>26</v>
      </c>
      <c r="H43" s="11">
        <v>0.69699999999999995</v>
      </c>
      <c r="K43" s="1"/>
      <c r="L43" s="1"/>
      <c r="M43" s="1"/>
    </row>
    <row r="44" spans="1:13" x14ac:dyDescent="0.35">
      <c r="A44" s="4" t="s">
        <v>27</v>
      </c>
      <c r="B44" s="1">
        <v>152</v>
      </c>
      <c r="D44" s="4" t="s">
        <v>27</v>
      </c>
      <c r="E44" s="1">
        <v>130</v>
      </c>
      <c r="G44" s="4" t="s">
        <v>27</v>
      </c>
      <c r="H44" s="11">
        <v>1.46</v>
      </c>
    </row>
    <row r="45" spans="1:13" x14ac:dyDescent="0.35">
      <c r="A45" s="4" t="s">
        <v>29</v>
      </c>
      <c r="B45" s="1">
        <v>153</v>
      </c>
      <c r="D45" s="4" t="s">
        <v>29</v>
      </c>
      <c r="E45" s="1">
        <v>118</v>
      </c>
      <c r="G45" s="4" t="s">
        <v>29</v>
      </c>
      <c r="H45" s="11">
        <v>0.91300000000000003</v>
      </c>
    </row>
    <row r="46" spans="1:13" x14ac:dyDescent="0.35">
      <c r="A46" s="4" t="s">
        <v>30</v>
      </c>
      <c r="B46" s="1">
        <v>144</v>
      </c>
      <c r="D46" s="4" t="s">
        <v>30</v>
      </c>
      <c r="E46" s="1">
        <v>131</v>
      </c>
      <c r="G46" s="4" t="s">
        <v>30</v>
      </c>
      <c r="H46" s="1"/>
    </row>
    <row r="47" spans="1:13" x14ac:dyDescent="0.35">
      <c r="A47" s="4" t="s">
        <v>31</v>
      </c>
      <c r="B47" s="1">
        <v>141</v>
      </c>
      <c r="D47" s="4" t="s">
        <v>31</v>
      </c>
      <c r="E47" s="1">
        <v>137</v>
      </c>
      <c r="G47" s="4" t="s">
        <v>31</v>
      </c>
      <c r="H47" s="1"/>
    </row>
    <row r="48" spans="1:13" x14ac:dyDescent="0.35">
      <c r="A48" s="4" t="s">
        <v>32</v>
      </c>
      <c r="B48" s="1">
        <v>153</v>
      </c>
      <c r="D48" s="4" t="s">
        <v>32</v>
      </c>
      <c r="E48" s="1">
        <v>129</v>
      </c>
      <c r="G48" s="4" t="s">
        <v>32</v>
      </c>
      <c r="H48" s="1"/>
    </row>
    <row r="49" spans="1:35" x14ac:dyDescent="0.35">
      <c r="A49" s="4" t="s">
        <v>33</v>
      </c>
      <c r="B49" s="1">
        <v>165</v>
      </c>
      <c r="D49" s="4" t="s">
        <v>33</v>
      </c>
      <c r="E49" s="1">
        <v>135</v>
      </c>
      <c r="G49" s="4" t="s">
        <v>33</v>
      </c>
      <c r="H49" s="1"/>
    </row>
    <row r="51" spans="1:35" x14ac:dyDescent="0.35">
      <c r="A51" s="3" t="s">
        <v>1</v>
      </c>
      <c r="B51" s="6">
        <f>AVERAGE(B43:B50)</f>
        <v>150</v>
      </c>
      <c r="D51" s="3" t="s">
        <v>1</v>
      </c>
      <c r="E51" s="6">
        <f>AVERAGE(E43:E50)</f>
        <v>131.42857142857142</v>
      </c>
      <c r="G51" s="3" t="s">
        <v>1</v>
      </c>
      <c r="H51" s="9">
        <f>AVERAGE(H43:H50)</f>
        <v>1.0233333333333334</v>
      </c>
    </row>
    <row r="52" spans="1:35" x14ac:dyDescent="0.35">
      <c r="A52" t="s">
        <v>2</v>
      </c>
      <c r="B52" s="7">
        <f>STDEV(B43:B50)/SQRT(COUNT(B43:B50))</f>
        <v>3.1922525261132129</v>
      </c>
      <c r="D52" t="s">
        <v>2</v>
      </c>
      <c r="E52" s="7">
        <f>STDEV(E43:E50)/SQRT(COUNT(E43:E50))</f>
        <v>2.6979458046124374</v>
      </c>
      <c r="G52" t="s">
        <v>2</v>
      </c>
      <c r="H52" s="10">
        <f>STDEV(H43:H50)/SQRT(COUNT(H43:H50))</f>
        <v>0.22706264431747544</v>
      </c>
    </row>
    <row r="62" spans="1:35" x14ac:dyDescent="0.35"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Ayala, Julio E</dc:creator>
  <cp:lastModifiedBy>Ayala, Julio E</cp:lastModifiedBy>
  <dcterms:created xsi:type="dcterms:W3CDTF">2022-12-18T21:07:13Z</dcterms:created>
  <dcterms:modified xsi:type="dcterms:W3CDTF">2023-08-21T15:10:07Z</dcterms:modified>
</cp:coreProperties>
</file>